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0" activeTab="0"/>
  </bookViews>
  <sheets>
    <sheet name="全国組手【大阪会場】" sheetId="1" r:id="rId1"/>
    <sheet name="全国組手【大阪会場】 (マスター・永年マスター)" sheetId="2" r:id="rId2"/>
  </sheets>
  <definedNames>
    <definedName name="_xlnm.Print_Area" localSheetId="0">'全国組手【大阪会場】'!$A$1:$J$29</definedName>
    <definedName name="_xlnm.Print_Area" localSheetId="1">'全国組手【大阪会場】 (マスター・永年マスター)'!$A$1:$J$29</definedName>
  </definedNames>
  <calcPr fullCalcOnLoad="1"/>
</workbook>
</file>

<file path=xl/sharedStrings.xml><?xml version="1.0" encoding="utf-8"?>
<sst xmlns="http://schemas.openxmlformats.org/spreadsheetml/2006/main" count="262" uniqueCount="128">
  <si>
    <t>更新</t>
  </si>
  <si>
    <t>会員番号</t>
  </si>
  <si>
    <t>氏　　名</t>
  </si>
  <si>
    <t>計</t>
  </si>
  <si>
    <t>新規</t>
  </si>
  <si>
    <t>流派名</t>
  </si>
  <si>
    <t>ＮＯ</t>
  </si>
  <si>
    <t>区分（○印）</t>
  </si>
  <si>
    <t>ランク</t>
  </si>
  <si>
    <t>新潟県空手道連盟</t>
  </si>
  <si>
    <t>長野県空手道連盟</t>
  </si>
  <si>
    <t>(一社)佐賀県空手道連盟</t>
  </si>
  <si>
    <t>(一社)熊本県空手道連盟</t>
  </si>
  <si>
    <t>(一社)宮崎県空手道連盟</t>
  </si>
  <si>
    <t>(一社)鹿児島県空手道連盟</t>
  </si>
  <si>
    <t>(一社)全日本学生空手道連盟</t>
  </si>
  <si>
    <t>(一社)全日本実業団空手道連盟</t>
  </si>
  <si>
    <t>(公財)全国高等学校体育連盟空手道部</t>
  </si>
  <si>
    <t>全国中学校空手道連盟</t>
  </si>
  <si>
    <t>申込期日：</t>
  </si>
  <si>
    <t>団　体　名：</t>
  </si>
  <si>
    <t>記載者氏名：</t>
  </si>
  <si>
    <t>北海道</t>
  </si>
  <si>
    <t>青森県</t>
  </si>
  <si>
    <t>岩手県</t>
  </si>
  <si>
    <t>宮城県</t>
  </si>
  <si>
    <t>秋田県</t>
  </si>
  <si>
    <t>山形県　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</si>
  <si>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</si>
  <si>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</si>
  <si>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</si>
  <si>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</si>
  <si>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</si>
  <si>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</si>
  <si>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</si>
  <si>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</si>
  <si>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</si>
  <si>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</si>
  <si>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</si>
  <si>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</si>
  <si>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</si>
  <si>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</si>
  <si>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</si>
  <si>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</si>
  <si>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</si>
  <si>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</si>
  <si>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　</t>
  </si>
  <si>
    <t>京都府</t>
  </si>
  <si>
    <t>大阪府　</t>
  </si>
  <si>
    <t>兵庫県</t>
  </si>
  <si>
    <t>奈良県</t>
  </si>
  <si>
    <t>鳥取県</t>
  </si>
  <si>
    <t>島根県　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</si>
  <si>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</si>
  <si>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</si>
  <si>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</si>
  <si>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</si>
  <si>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</si>
  <si>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</si>
  <si>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</si>
  <si>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　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</si>
  <si>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</si>
  <si>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</si>
  <si>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</si>
  <si>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</si>
  <si>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</si>
  <si>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</si>
  <si>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</si>
  <si>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学連</t>
  </si>
  <si>
    <t>実業団</t>
  </si>
  <si>
    <t>高体連</t>
  </si>
  <si>
    <t>中空連</t>
  </si>
  <si>
    <t>和歌山県　</t>
  </si>
  <si>
    <t>令和6年　　月　　　日</t>
  </si>
  <si>
    <t>北海道空手道連盟</t>
  </si>
  <si>
    <t>青森県空手道連盟</t>
  </si>
  <si>
    <t>岩手県空手道連盟</t>
  </si>
  <si>
    <t>宮城県空手道連盟</t>
  </si>
  <si>
    <t>秋田県空手道連盟</t>
  </si>
  <si>
    <t>山形県空手道連盟</t>
  </si>
  <si>
    <t>福島県空手道連盟</t>
  </si>
  <si>
    <t>茨城県空手道連盟</t>
  </si>
  <si>
    <t>栃木県空手道連盟</t>
  </si>
  <si>
    <t>群馬県空手道連盟</t>
  </si>
  <si>
    <t>埼玉県空手道連盟</t>
  </si>
  <si>
    <t>千葉県空手道連盟</t>
  </si>
  <si>
    <t>(一社)東京都空手道連盟</t>
  </si>
  <si>
    <t>神奈川県空手道連盟</t>
  </si>
  <si>
    <t>山梨県空手道連盟</t>
  </si>
  <si>
    <t>富山県空手道連盟</t>
  </si>
  <si>
    <t>石川県空手道連盟</t>
  </si>
  <si>
    <t>福井県空手道連盟</t>
  </si>
  <si>
    <t>静岡県空手道連盟</t>
  </si>
  <si>
    <t>愛知県空手道連盟</t>
  </si>
  <si>
    <t>三重県空手道連盟</t>
  </si>
  <si>
    <t>(一社)岐阜県空手道連盟</t>
  </si>
  <si>
    <t>滋賀県空手道連盟</t>
  </si>
  <si>
    <t>京都府空手道連盟</t>
  </si>
  <si>
    <t>(一社)大阪府空手道連盟</t>
  </si>
  <si>
    <t>兵庫県空手道連盟</t>
  </si>
  <si>
    <t>奈良県空手道連盟</t>
  </si>
  <si>
    <t>和歌山県空手道連盟</t>
  </si>
  <si>
    <t>鳥取県空手道連盟</t>
  </si>
  <si>
    <t>島根県空手道連盟</t>
  </si>
  <si>
    <t>岡山県空手道連盟</t>
  </si>
  <si>
    <t>広島県空手道連盟</t>
  </si>
  <si>
    <t>山口県空手道連盟</t>
  </si>
  <si>
    <t>香川県空手道連盟</t>
  </si>
  <si>
    <t>徳島県空手道連盟</t>
  </si>
  <si>
    <t>愛媛県空手道連盟</t>
  </si>
  <si>
    <t>高知県空手道連盟</t>
  </si>
  <si>
    <t>(一社)福岡県空手道連盟</t>
  </si>
  <si>
    <t>長崎県空手道連盟</t>
  </si>
  <si>
    <t>(一社)大分県空手道連盟</t>
  </si>
  <si>
    <t>沖縄県空手道連盟</t>
  </si>
  <si>
    <t>復活</t>
  </si>
  <si>
    <t>受講料
更新料</t>
  </si>
  <si>
    <t>更新料</t>
  </si>
  <si>
    <t>マスター</t>
  </si>
  <si>
    <t>永年
マスター</t>
  </si>
  <si>
    <t>全国</t>
  </si>
  <si>
    <t>全国</t>
  </si>
  <si>
    <t>審判
種別</t>
  </si>
  <si>
    <t>新会員証
発行手数料</t>
  </si>
  <si>
    <r>
      <t xml:space="preserve">新会員証
発行手数料
</t>
    </r>
    <r>
      <rPr>
        <sz val="10"/>
        <rFont val="ＭＳ 明朝"/>
        <family val="1"/>
      </rPr>
      <t>（更新者のみ）</t>
    </r>
  </si>
  <si>
    <r>
      <t>※復活の対象者は有効期限が</t>
    </r>
    <r>
      <rPr>
        <b/>
        <sz val="12"/>
        <rFont val="HGSｺﾞｼｯｸE"/>
        <family val="3"/>
      </rPr>
      <t>2024/3/30の方のみです。</t>
    </r>
  </si>
  <si>
    <t>令和６年度公認全国組手審判員審査会申込者名簿（大阪会場）</t>
  </si>
  <si>
    <r>
      <t xml:space="preserve">令和６年度公認全国組手審判員講習会申込者名簿（大阪会場）
</t>
    </r>
    <r>
      <rPr>
        <sz val="18"/>
        <rFont val="HGSｺﾞｼｯｸE"/>
        <family val="3"/>
      </rPr>
      <t>マスター更新・永年マスター更新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</si>
</sst>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[=1]&quot;○&quot;;General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name val="HGSｺﾞｼｯｸE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8"/>
      <name val="HGSｺﾞｼｯｸE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704850</xdr:colOff>
      <xdr:row>3</xdr:row>
      <xdr:rowOff>38100</xdr:rowOff>
    </xdr:from>
    <xdr:ext cx="247650" cy="200025"/>
    <xdr:sp>
      <xdr:nvSpPr>
        <xdr:cNvPr id="1" name="テキスト ボックス 1"/>
        <xdr:cNvSpPr txBox="1">
          <a:spLocks noChangeArrowheads="1"/>
        </xdr:cNvSpPr>
      </xdr:nvSpPr>
      <xdr:spPr>
        <a:xfrm>
          <a:off x="7000875" y="9144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619125</xdr:colOff>
      <xdr:row>3</xdr:row>
      <xdr:rowOff>38100</xdr:rowOff>
    </xdr:from>
    <xdr:ext cx="238125" cy="200025"/>
    <xdr:sp>
      <xdr:nvSpPr>
        <xdr:cNvPr id="1" name="テキスト ボックス 1"/>
        <xdr:cNvSpPr txBox="1">
          <a:spLocks noChangeArrowheads="1"/>
        </xdr:cNvSpPr>
      </xdr:nvSpPr>
      <xdr:spPr>
        <a:xfrm>
          <a:off x="7829550" y="12763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90" zoomScaleNormal="90" zoomScaleSheetLayoutView="85" zoomScalePageLayoutView="0" workbookViewId="0" topLeftCell="A13">
      <selection activeCell="N7" sqref="N7"/>
    </sheetView>
  </sheetViews>
  <sheetFormatPr defaultColWidth="9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375" style="1" customWidth="1"/>
    <col min="5" max="7" width="5.25390625" style="1" customWidth="1"/>
    <col min="8" max="8" width="8.375" style="1" customWidth="1"/>
    <col min="9" max="9" width="11.75390625" style="1" customWidth="1"/>
    <col min="10" max="10" width="14.50390625" style="1" customWidth="1"/>
    <col min="11" max="16384" width="9.00390625" style="1" customWidth="1"/>
  </cols>
  <sheetData>
    <row r="1" spans="1:16" ht="34.5" customHeight="1" thickBot="1">
      <c r="A1" s="37" t="s">
        <v>126</v>
      </c>
      <c r="B1" s="38"/>
      <c r="C1" s="38"/>
      <c r="D1" s="38"/>
      <c r="E1" s="38"/>
      <c r="F1" s="38"/>
      <c r="G1" s="38"/>
      <c r="H1" s="38"/>
      <c r="I1" s="38"/>
      <c r="J1" s="39"/>
      <c r="O1" s="13" t="s">
        <v>74</v>
      </c>
      <c r="P1" s="1" t="s">
        <v>22</v>
      </c>
    </row>
    <row r="2" spans="1:16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O2" s="13" t="s">
        <v>75</v>
      </c>
      <c r="P2" s="1" t="s">
        <v>23</v>
      </c>
    </row>
    <row r="3" spans="4:16" ht="22.5" customHeight="1">
      <c r="D3" s="15"/>
      <c r="E3" s="16"/>
      <c r="F3" s="17"/>
      <c r="G3" s="17" t="s">
        <v>19</v>
      </c>
      <c r="H3" s="15" t="s">
        <v>73</v>
      </c>
      <c r="I3" s="18"/>
      <c r="J3" s="18"/>
      <c r="O3" s="13" t="s">
        <v>76</v>
      </c>
      <c r="P3" s="1" t="s">
        <v>24</v>
      </c>
    </row>
    <row r="4" spans="4:16" s="2" customFormat="1" ht="23.25" customHeight="1">
      <c r="D4" s="8"/>
      <c r="E4" s="19"/>
      <c r="F4" s="20"/>
      <c r="G4" s="20" t="s">
        <v>20</v>
      </c>
      <c r="H4" s="29" t="s">
        <v>98</v>
      </c>
      <c r="I4" s="29"/>
      <c r="J4" s="29"/>
      <c r="O4" s="14" t="s">
        <v>77</v>
      </c>
      <c r="P4" s="2" t="s">
        <v>25</v>
      </c>
    </row>
    <row r="5" spans="4:16" s="2" customFormat="1" ht="23.25" customHeight="1">
      <c r="D5" s="8"/>
      <c r="E5" s="19"/>
      <c r="F5" s="20"/>
      <c r="G5" s="20" t="s">
        <v>21</v>
      </c>
      <c r="H5" s="29"/>
      <c r="I5" s="30"/>
      <c r="J5" s="30"/>
      <c r="O5" s="14" t="s">
        <v>78</v>
      </c>
      <c r="P5" s="2" t="s">
        <v>26</v>
      </c>
    </row>
    <row r="6" spans="4:16" s="2" customFormat="1" ht="23.25" customHeight="1">
      <c r="D6" s="2" t="s">
        <v>125</v>
      </c>
      <c r="O6" s="14" t="s">
        <v>79</v>
      </c>
      <c r="P6" s="2" t="s">
        <v>27</v>
      </c>
    </row>
    <row r="7" spans="1:16" s="3" customFormat="1" ht="27" customHeight="1">
      <c r="A7" s="36" t="s">
        <v>6</v>
      </c>
      <c r="B7" s="36" t="s">
        <v>1</v>
      </c>
      <c r="C7" s="36" t="s">
        <v>2</v>
      </c>
      <c r="D7" s="31" t="s">
        <v>7</v>
      </c>
      <c r="E7" s="32"/>
      <c r="F7" s="32"/>
      <c r="G7" s="33"/>
      <c r="H7" s="36" t="s">
        <v>5</v>
      </c>
      <c r="I7" s="34" t="s">
        <v>116</v>
      </c>
      <c r="J7" s="34" t="s">
        <v>124</v>
      </c>
      <c r="O7" s="14" t="s">
        <v>80</v>
      </c>
      <c r="P7" s="3" t="s">
        <v>28</v>
      </c>
    </row>
    <row r="8" spans="1:16" s="2" customFormat="1" ht="27" customHeight="1">
      <c r="A8" s="35"/>
      <c r="B8" s="40"/>
      <c r="C8" s="35"/>
      <c r="D8" s="9" t="s">
        <v>4</v>
      </c>
      <c r="E8" s="10" t="s">
        <v>8</v>
      </c>
      <c r="F8" s="10" t="s">
        <v>0</v>
      </c>
      <c r="G8" s="10" t="s">
        <v>115</v>
      </c>
      <c r="H8" s="35"/>
      <c r="I8" s="35"/>
      <c r="J8" s="41"/>
      <c r="O8" s="14" t="s">
        <v>81</v>
      </c>
      <c r="P8" s="2" t="s">
        <v>29</v>
      </c>
    </row>
    <row r="9" spans="1:16" s="2" customFormat="1" ht="30" customHeight="1">
      <c r="A9" s="9">
        <v>1</v>
      </c>
      <c r="B9" s="21"/>
      <c r="C9" s="22"/>
      <c r="D9" s="23"/>
      <c r="E9" s="23"/>
      <c r="F9" s="24"/>
      <c r="G9" s="24"/>
      <c r="H9" s="26"/>
      <c r="I9" s="27">
        <f>IF(NOT(D9=""),25000,0)+IF(AND(NOT(E9=""),F9=""),25000,IF(COUNTA(E9:F9)&gt;1,35000,IF(AND(NOT(F9=""),E9=""),35000,0)))+G9*10000</f>
        <v>0</v>
      </c>
      <c r="J9" s="22">
        <f>IF(F9="","",500)</f>
      </c>
      <c r="K9" s="2">
        <f>IF(COUNTA(B9:H9)&gt;0,VLOOKUP($H$4,$O$1:$P$51,2,FALSE),"")</f>
      </c>
      <c r="L9" s="2">
        <f>IF(COUNTA(B9:H9)&gt;0,"大阪","")</f>
      </c>
      <c r="O9" s="14" t="s">
        <v>82</v>
      </c>
      <c r="P9" s="2" t="s">
        <v>30</v>
      </c>
    </row>
    <row r="10" spans="1:16" s="2" customFormat="1" ht="30" customHeight="1">
      <c r="A10" s="9">
        <v>2</v>
      </c>
      <c r="B10" s="21"/>
      <c r="C10" s="22"/>
      <c r="D10" s="23"/>
      <c r="E10" s="23"/>
      <c r="F10" s="24"/>
      <c r="G10" s="24"/>
      <c r="H10" s="26"/>
      <c r="I10" s="27">
        <f aca="true" t="shared" si="0" ref="I10:I28">IF(NOT(D10=""),25000,0)+IF(AND(NOT(E10=""),F10=""),25000,IF(COUNTA(E10:F10)&gt;1,35000,IF(AND(NOT(F10=""),E10=""),35000,0)))+G10*10000</f>
        <v>0</v>
      </c>
      <c r="J10" s="22">
        <f aca="true" t="shared" si="1" ref="J10:J28">IF(F10="","",500)</f>
      </c>
      <c r="K10" s="2">
        <f aca="true" t="shared" si="2" ref="K10:K28">IF(COUNTA(B10:H10)&gt;0,VLOOKUP($H$4,$O$1:$P$51,2,FALSE),"")</f>
      </c>
      <c r="L10" s="2">
        <f aca="true" t="shared" si="3" ref="L10:L28">IF(COUNTA(B10:H10)&gt;0,"大阪","")</f>
      </c>
      <c r="O10" s="14" t="s">
        <v>83</v>
      </c>
      <c r="P10" s="2" t="s">
        <v>31</v>
      </c>
    </row>
    <row r="11" spans="1:16" s="2" customFormat="1" ht="30" customHeight="1">
      <c r="A11" s="9">
        <v>3</v>
      </c>
      <c r="B11" s="21"/>
      <c r="C11" s="22"/>
      <c r="D11" s="23"/>
      <c r="E11" s="23"/>
      <c r="F11" s="24"/>
      <c r="G11" s="24"/>
      <c r="H11" s="26"/>
      <c r="I11" s="27">
        <f t="shared" si="0"/>
        <v>0</v>
      </c>
      <c r="J11" s="22">
        <f t="shared" si="1"/>
      </c>
      <c r="K11" s="2">
        <f t="shared" si="2"/>
      </c>
      <c r="L11" s="2">
        <f t="shared" si="3"/>
      </c>
      <c r="O11" s="14" t="s">
        <v>84</v>
      </c>
      <c r="P11" s="2" t="s">
        <v>32</v>
      </c>
    </row>
    <row r="12" spans="1:16" s="2" customFormat="1" ht="30" customHeight="1">
      <c r="A12" s="9">
        <v>4</v>
      </c>
      <c r="B12" s="21"/>
      <c r="C12" s="22"/>
      <c r="D12" s="23"/>
      <c r="E12" s="23"/>
      <c r="F12" s="24"/>
      <c r="G12" s="24"/>
      <c r="H12" s="26"/>
      <c r="I12" s="27">
        <f t="shared" si="0"/>
        <v>0</v>
      </c>
      <c r="J12" s="22">
        <f t="shared" si="1"/>
      </c>
      <c r="K12" s="2">
        <f t="shared" si="2"/>
      </c>
      <c r="L12" s="2">
        <f t="shared" si="3"/>
      </c>
      <c r="O12" s="14" t="s">
        <v>85</v>
      </c>
      <c r="P12" s="2" t="s">
        <v>33</v>
      </c>
    </row>
    <row r="13" spans="1:16" s="2" customFormat="1" ht="30" customHeight="1">
      <c r="A13" s="9">
        <v>5</v>
      </c>
      <c r="B13" s="21"/>
      <c r="C13" s="22"/>
      <c r="D13" s="23"/>
      <c r="E13" s="23"/>
      <c r="F13" s="24"/>
      <c r="G13" s="24"/>
      <c r="H13" s="26"/>
      <c r="I13" s="27">
        <f t="shared" si="0"/>
        <v>0</v>
      </c>
      <c r="J13" s="22">
        <f t="shared" si="1"/>
      </c>
      <c r="K13" s="2">
        <f t="shared" si="2"/>
      </c>
      <c r="L13" s="2">
        <f t="shared" si="3"/>
      </c>
      <c r="O13" s="14" t="s">
        <v>86</v>
      </c>
      <c r="P13" s="2" t="s">
        <v>34</v>
      </c>
    </row>
    <row r="14" spans="1:16" s="2" customFormat="1" ht="30" customHeight="1">
      <c r="A14" s="9">
        <v>6</v>
      </c>
      <c r="B14" s="21"/>
      <c r="C14" s="22"/>
      <c r="D14" s="23"/>
      <c r="E14" s="23"/>
      <c r="F14" s="24"/>
      <c r="G14" s="24"/>
      <c r="H14" s="26"/>
      <c r="I14" s="27">
        <f t="shared" si="0"/>
        <v>0</v>
      </c>
      <c r="J14" s="22">
        <f t="shared" si="1"/>
      </c>
      <c r="K14" s="2">
        <f t="shared" si="2"/>
      </c>
      <c r="L14" s="2">
        <f t="shared" si="3"/>
      </c>
      <c r="O14" s="14" t="s">
        <v>87</v>
      </c>
      <c r="P14" s="2" t="s">
        <v>35</v>
      </c>
    </row>
    <row r="15" spans="1:16" s="2" customFormat="1" ht="30" customHeight="1">
      <c r="A15" s="9">
        <v>7</v>
      </c>
      <c r="B15" s="21"/>
      <c r="C15" s="22"/>
      <c r="D15" s="23"/>
      <c r="E15" s="23"/>
      <c r="F15" s="24"/>
      <c r="G15" s="24"/>
      <c r="H15" s="26"/>
      <c r="I15" s="27">
        <f t="shared" si="0"/>
        <v>0</v>
      </c>
      <c r="J15" s="22">
        <f t="shared" si="1"/>
      </c>
      <c r="K15" s="2">
        <f t="shared" si="2"/>
      </c>
      <c r="L15" s="2">
        <f t="shared" si="3"/>
      </c>
      <c r="O15" s="14" t="s">
        <v>88</v>
      </c>
      <c r="P15" s="2" t="s">
        <v>36</v>
      </c>
    </row>
    <row r="16" spans="1:16" s="2" customFormat="1" ht="30" customHeight="1">
      <c r="A16" s="9">
        <v>8</v>
      </c>
      <c r="B16" s="21"/>
      <c r="C16" s="22"/>
      <c r="D16" s="23"/>
      <c r="E16" s="23"/>
      <c r="F16" s="24"/>
      <c r="G16" s="24"/>
      <c r="H16" s="26"/>
      <c r="I16" s="27">
        <f t="shared" si="0"/>
        <v>0</v>
      </c>
      <c r="J16" s="22">
        <f t="shared" si="1"/>
      </c>
      <c r="K16" s="2">
        <f t="shared" si="2"/>
      </c>
      <c r="L16" s="2">
        <f t="shared" si="3"/>
      </c>
      <c r="O16" s="14" t="s">
        <v>9</v>
      </c>
      <c r="P16" s="2" t="s">
        <v>37</v>
      </c>
    </row>
    <row r="17" spans="1:16" s="2" customFormat="1" ht="30" customHeight="1">
      <c r="A17" s="9">
        <v>9</v>
      </c>
      <c r="B17" s="21"/>
      <c r="C17" s="22"/>
      <c r="D17" s="23"/>
      <c r="E17" s="23"/>
      <c r="F17" s="24"/>
      <c r="G17" s="24"/>
      <c r="H17" s="26"/>
      <c r="I17" s="27">
        <f t="shared" si="0"/>
        <v>0</v>
      </c>
      <c r="J17" s="22">
        <f t="shared" si="1"/>
      </c>
      <c r="K17" s="2">
        <f t="shared" si="2"/>
      </c>
      <c r="L17" s="2">
        <f t="shared" si="3"/>
      </c>
      <c r="O17" s="14" t="s">
        <v>10</v>
      </c>
      <c r="P17" s="2" t="s">
        <v>38</v>
      </c>
    </row>
    <row r="18" spans="1:16" s="2" customFormat="1" ht="30" customHeight="1">
      <c r="A18" s="9">
        <v>10</v>
      </c>
      <c r="B18" s="21"/>
      <c r="C18" s="22"/>
      <c r="D18" s="23"/>
      <c r="E18" s="23"/>
      <c r="F18" s="24"/>
      <c r="G18" s="24"/>
      <c r="H18" s="26"/>
      <c r="I18" s="27">
        <f t="shared" si="0"/>
        <v>0</v>
      </c>
      <c r="J18" s="22">
        <f t="shared" si="1"/>
      </c>
      <c r="K18" s="2">
        <f t="shared" si="2"/>
      </c>
      <c r="L18" s="2">
        <f t="shared" si="3"/>
      </c>
      <c r="O18" s="14" t="s">
        <v>89</v>
      </c>
      <c r="P18" s="2" t="s">
        <v>39</v>
      </c>
    </row>
    <row r="19" spans="1:16" s="2" customFormat="1" ht="30" customHeight="1">
      <c r="A19" s="9">
        <v>11</v>
      </c>
      <c r="B19" s="21"/>
      <c r="C19" s="22"/>
      <c r="D19" s="23"/>
      <c r="E19" s="23"/>
      <c r="F19" s="24"/>
      <c r="G19" s="24"/>
      <c r="H19" s="26"/>
      <c r="I19" s="27">
        <f t="shared" si="0"/>
        <v>0</v>
      </c>
      <c r="J19" s="22">
        <f t="shared" si="1"/>
      </c>
      <c r="K19" s="2">
        <f t="shared" si="2"/>
      </c>
      <c r="L19" s="2">
        <f t="shared" si="3"/>
      </c>
      <c r="O19" s="14" t="s">
        <v>90</v>
      </c>
      <c r="P19" s="2" t="s">
        <v>40</v>
      </c>
    </row>
    <row r="20" spans="1:16" s="2" customFormat="1" ht="30" customHeight="1">
      <c r="A20" s="9">
        <v>12</v>
      </c>
      <c r="B20" s="21"/>
      <c r="C20" s="22"/>
      <c r="D20" s="23"/>
      <c r="E20" s="23"/>
      <c r="F20" s="24"/>
      <c r="G20" s="24"/>
      <c r="H20" s="26"/>
      <c r="I20" s="27">
        <f t="shared" si="0"/>
        <v>0</v>
      </c>
      <c r="J20" s="22">
        <f t="shared" si="1"/>
      </c>
      <c r="K20" s="2">
        <f t="shared" si="2"/>
      </c>
      <c r="L20" s="2">
        <f t="shared" si="3"/>
      </c>
      <c r="O20" s="14" t="s">
        <v>91</v>
      </c>
      <c r="P20" s="2" t="s">
        <v>41</v>
      </c>
    </row>
    <row r="21" spans="1:16" s="2" customFormat="1" ht="30" customHeight="1">
      <c r="A21" s="9">
        <v>13</v>
      </c>
      <c r="B21" s="21"/>
      <c r="C21" s="22"/>
      <c r="D21" s="23"/>
      <c r="E21" s="23"/>
      <c r="F21" s="24"/>
      <c r="G21" s="24"/>
      <c r="H21" s="26"/>
      <c r="I21" s="27">
        <f t="shared" si="0"/>
        <v>0</v>
      </c>
      <c r="J21" s="22">
        <f t="shared" si="1"/>
      </c>
      <c r="K21" s="2">
        <f t="shared" si="2"/>
      </c>
      <c r="L21" s="2">
        <f t="shared" si="3"/>
      </c>
      <c r="O21" s="14" t="s">
        <v>92</v>
      </c>
      <c r="P21" s="2" t="s">
        <v>42</v>
      </c>
    </row>
    <row r="22" spans="1:16" s="2" customFormat="1" ht="30" customHeight="1">
      <c r="A22" s="9">
        <v>14</v>
      </c>
      <c r="B22" s="21"/>
      <c r="C22" s="22"/>
      <c r="D22" s="23"/>
      <c r="E22" s="23"/>
      <c r="F22" s="24"/>
      <c r="G22" s="24"/>
      <c r="H22" s="26"/>
      <c r="I22" s="27">
        <f t="shared" si="0"/>
        <v>0</v>
      </c>
      <c r="J22" s="22">
        <f t="shared" si="1"/>
      </c>
      <c r="K22" s="2">
        <f t="shared" si="2"/>
      </c>
      <c r="L22" s="2">
        <f t="shared" si="3"/>
      </c>
      <c r="O22" s="14" t="s">
        <v>93</v>
      </c>
      <c r="P22" s="2" t="s">
        <v>43</v>
      </c>
    </row>
    <row r="23" spans="1:16" s="2" customFormat="1" ht="30" customHeight="1">
      <c r="A23" s="9">
        <v>15</v>
      </c>
      <c r="B23" s="21"/>
      <c r="C23" s="22"/>
      <c r="D23" s="23"/>
      <c r="E23" s="23"/>
      <c r="F23" s="24"/>
      <c r="G23" s="24"/>
      <c r="H23" s="26"/>
      <c r="I23" s="27">
        <f t="shared" si="0"/>
        <v>0</v>
      </c>
      <c r="J23" s="22">
        <f t="shared" si="1"/>
      </c>
      <c r="K23" s="2">
        <f t="shared" si="2"/>
      </c>
      <c r="L23" s="2">
        <f t="shared" si="3"/>
      </c>
      <c r="O23" s="14" t="s">
        <v>94</v>
      </c>
      <c r="P23" s="2" t="s">
        <v>44</v>
      </c>
    </row>
    <row r="24" spans="1:16" s="2" customFormat="1" ht="30" customHeight="1">
      <c r="A24" s="9">
        <v>16</v>
      </c>
      <c r="B24" s="21"/>
      <c r="C24" s="22"/>
      <c r="D24" s="23"/>
      <c r="E24" s="23"/>
      <c r="F24" s="24"/>
      <c r="G24" s="24"/>
      <c r="H24" s="26"/>
      <c r="I24" s="27">
        <f t="shared" si="0"/>
        <v>0</v>
      </c>
      <c r="J24" s="22">
        <f t="shared" si="1"/>
      </c>
      <c r="K24" s="2">
        <f t="shared" si="2"/>
      </c>
      <c r="L24" s="2">
        <f t="shared" si="3"/>
      </c>
      <c r="O24" s="14" t="s">
        <v>95</v>
      </c>
      <c r="P24" s="2" t="s">
        <v>45</v>
      </c>
    </row>
    <row r="25" spans="1:16" s="2" customFormat="1" ht="30" customHeight="1">
      <c r="A25" s="9">
        <v>17</v>
      </c>
      <c r="B25" s="21"/>
      <c r="C25" s="22"/>
      <c r="D25" s="23"/>
      <c r="E25" s="23"/>
      <c r="F25" s="24"/>
      <c r="G25" s="24"/>
      <c r="H25" s="26"/>
      <c r="I25" s="27">
        <f t="shared" si="0"/>
        <v>0</v>
      </c>
      <c r="J25" s="22">
        <f t="shared" si="1"/>
      </c>
      <c r="K25" s="2">
        <f t="shared" si="2"/>
      </c>
      <c r="L25" s="2">
        <f t="shared" si="3"/>
      </c>
      <c r="O25" s="14" t="s">
        <v>96</v>
      </c>
      <c r="P25" s="2" t="s">
        <v>46</v>
      </c>
    </row>
    <row r="26" spans="1:16" s="2" customFormat="1" ht="30" customHeight="1">
      <c r="A26" s="9">
        <v>18</v>
      </c>
      <c r="B26" s="21"/>
      <c r="C26" s="22"/>
      <c r="D26" s="23"/>
      <c r="E26" s="23"/>
      <c r="F26" s="24"/>
      <c r="G26" s="24"/>
      <c r="H26" s="26"/>
      <c r="I26" s="27">
        <f t="shared" si="0"/>
        <v>0</v>
      </c>
      <c r="J26" s="22">
        <f t="shared" si="1"/>
      </c>
      <c r="K26" s="2">
        <f t="shared" si="2"/>
      </c>
      <c r="L26" s="2">
        <f t="shared" si="3"/>
      </c>
      <c r="O26" s="14" t="s">
        <v>97</v>
      </c>
      <c r="P26" s="2" t="s">
        <v>47</v>
      </c>
    </row>
    <row r="27" spans="1:16" s="2" customFormat="1" ht="30" customHeight="1">
      <c r="A27" s="9">
        <v>19</v>
      </c>
      <c r="B27" s="21"/>
      <c r="C27" s="22"/>
      <c r="D27" s="23"/>
      <c r="E27" s="23"/>
      <c r="F27" s="24"/>
      <c r="G27" s="24"/>
      <c r="H27" s="26"/>
      <c r="I27" s="27">
        <f t="shared" si="0"/>
        <v>0</v>
      </c>
      <c r="J27" s="22">
        <f t="shared" si="1"/>
      </c>
      <c r="K27" s="2">
        <f t="shared" si="2"/>
      </c>
      <c r="L27" s="2">
        <f t="shared" si="3"/>
      </c>
      <c r="O27" s="14" t="s">
        <v>98</v>
      </c>
      <c r="P27" s="2" t="s">
        <v>48</v>
      </c>
    </row>
    <row r="28" spans="1:16" s="2" customFormat="1" ht="30" customHeight="1">
      <c r="A28" s="9">
        <v>20</v>
      </c>
      <c r="B28" s="21"/>
      <c r="C28" s="22"/>
      <c r="D28" s="23"/>
      <c r="E28" s="23"/>
      <c r="F28" s="24"/>
      <c r="G28" s="24"/>
      <c r="H28" s="26"/>
      <c r="I28" s="27">
        <f t="shared" si="0"/>
        <v>0</v>
      </c>
      <c r="J28" s="22">
        <f t="shared" si="1"/>
      </c>
      <c r="K28" s="2">
        <f t="shared" si="2"/>
      </c>
      <c r="L28" s="2">
        <f t="shared" si="3"/>
      </c>
      <c r="O28" s="14" t="s">
        <v>99</v>
      </c>
      <c r="P28" s="2" t="s">
        <v>49</v>
      </c>
    </row>
    <row r="29" spans="1:16" s="2" customFormat="1" ht="23.25" customHeight="1">
      <c r="A29" s="31" t="s">
        <v>3</v>
      </c>
      <c r="B29" s="32"/>
      <c r="C29" s="33"/>
      <c r="D29" s="4"/>
      <c r="E29" s="4"/>
      <c r="F29" s="5"/>
      <c r="G29" s="5"/>
      <c r="H29" s="12"/>
      <c r="I29" s="11">
        <f>SUM(I9:I28)</f>
        <v>0</v>
      </c>
      <c r="J29" s="11">
        <f>SUM(J9:J28)</f>
        <v>0</v>
      </c>
      <c r="O29" s="14" t="s">
        <v>100</v>
      </c>
      <c r="P29" s="2" t="s">
        <v>50</v>
      </c>
    </row>
    <row r="30" spans="15:16" ht="23.25" customHeight="1">
      <c r="O30" s="13" t="s">
        <v>101</v>
      </c>
      <c r="P30" s="1" t="s">
        <v>72</v>
      </c>
    </row>
    <row r="31" spans="15:16" ht="23.25" customHeight="1">
      <c r="O31" s="13" t="s">
        <v>102</v>
      </c>
      <c r="P31" s="1" t="s">
        <v>51</v>
      </c>
    </row>
    <row r="32" spans="15:16" ht="23.25" customHeight="1">
      <c r="O32" s="13" t="s">
        <v>103</v>
      </c>
      <c r="P32" s="1" t="s">
        <v>52</v>
      </c>
    </row>
    <row r="33" spans="15:16" ht="23.25" customHeight="1">
      <c r="O33" s="13" t="s">
        <v>104</v>
      </c>
      <c r="P33" s="1" t="s">
        <v>53</v>
      </c>
    </row>
    <row r="34" spans="15:16" ht="23.25" customHeight="1">
      <c r="O34" s="13" t="s">
        <v>105</v>
      </c>
      <c r="P34" s="1" t="s">
        <v>54</v>
      </c>
    </row>
    <row r="35" spans="15:16" ht="23.25" customHeight="1">
      <c r="O35" s="13" t="s">
        <v>106</v>
      </c>
      <c r="P35" s="1" t="s">
        <v>55</v>
      </c>
    </row>
    <row r="36" spans="15:16" ht="23.25" customHeight="1">
      <c r="O36" s="13" t="s">
        <v>107</v>
      </c>
      <c r="P36" s="1" t="s">
        <v>56</v>
      </c>
    </row>
    <row r="37" spans="15:16" ht="23.25" customHeight="1">
      <c r="O37" s="13" t="s">
        <v>108</v>
      </c>
      <c r="P37" s="1" t="s">
        <v>57</v>
      </c>
    </row>
    <row r="38" spans="15:16" ht="23.25" customHeight="1">
      <c r="O38" s="13" t="s">
        <v>109</v>
      </c>
      <c r="P38" s="1" t="s">
        <v>58</v>
      </c>
    </row>
    <row r="39" spans="15:16" ht="23.25" customHeight="1">
      <c r="O39" s="13" t="s">
        <v>110</v>
      </c>
      <c r="P39" s="1" t="s">
        <v>59</v>
      </c>
    </row>
    <row r="40" spans="15:16" ht="23.25" customHeight="1">
      <c r="O40" s="13" t="s">
        <v>111</v>
      </c>
      <c r="P40" s="1" t="s">
        <v>60</v>
      </c>
    </row>
    <row r="41" spans="15:16" ht="23.25" customHeight="1">
      <c r="O41" s="13" t="s">
        <v>11</v>
      </c>
      <c r="P41" s="1" t="s">
        <v>61</v>
      </c>
    </row>
    <row r="42" spans="15:16" ht="23.25" customHeight="1">
      <c r="O42" s="13" t="s">
        <v>112</v>
      </c>
      <c r="P42" s="1" t="s">
        <v>62</v>
      </c>
    </row>
    <row r="43" spans="15:16" ht="23.25" customHeight="1">
      <c r="O43" s="13" t="s">
        <v>12</v>
      </c>
      <c r="P43" s="1" t="s">
        <v>63</v>
      </c>
    </row>
    <row r="44" spans="15:16" ht="23.25" customHeight="1">
      <c r="O44" s="13" t="s">
        <v>113</v>
      </c>
      <c r="P44" s="1" t="s">
        <v>64</v>
      </c>
    </row>
    <row r="45" spans="15:16" ht="23.25" customHeight="1">
      <c r="O45" s="13" t="s">
        <v>13</v>
      </c>
      <c r="P45" s="1" t="s">
        <v>65</v>
      </c>
    </row>
    <row r="46" spans="15:16" ht="23.25" customHeight="1">
      <c r="O46" s="13" t="s">
        <v>14</v>
      </c>
      <c r="P46" s="1" t="s">
        <v>66</v>
      </c>
    </row>
    <row r="47" spans="15:16" ht="23.25" customHeight="1">
      <c r="O47" s="13" t="s">
        <v>114</v>
      </c>
      <c r="P47" s="1" t="s">
        <v>67</v>
      </c>
    </row>
    <row r="48" spans="15:16" ht="23.25" customHeight="1">
      <c r="O48" s="13" t="s">
        <v>15</v>
      </c>
      <c r="P48" s="1" t="s">
        <v>68</v>
      </c>
    </row>
    <row r="49" spans="15:16" ht="23.25" customHeight="1">
      <c r="O49" s="13" t="s">
        <v>16</v>
      </c>
      <c r="P49" s="1" t="s">
        <v>69</v>
      </c>
    </row>
    <row r="50" spans="15:16" ht="23.25" customHeight="1">
      <c r="O50" s="13" t="s">
        <v>17</v>
      </c>
      <c r="P50" s="1" t="s">
        <v>70</v>
      </c>
    </row>
    <row r="51" spans="15:16" ht="23.25" customHeight="1">
      <c r="O51" s="13" t="s">
        <v>18</v>
      </c>
      <c r="P51" s="1" t="s">
        <v>71</v>
      </c>
    </row>
  </sheetData>
  <sheetProtection/>
  <mergeCells count="11">
    <mergeCell ref="A29:C29"/>
    <mergeCell ref="C7:C8"/>
    <mergeCell ref="A7:A8"/>
    <mergeCell ref="B7:B8"/>
    <mergeCell ref="J7:J8"/>
    <mergeCell ref="H4:J4"/>
    <mergeCell ref="H5:J5"/>
    <mergeCell ref="D7:G7"/>
    <mergeCell ref="I7:I8"/>
    <mergeCell ref="H7:H8"/>
    <mergeCell ref="A1:J1"/>
  </mergeCells>
  <dataValidations count="4">
    <dataValidation type="list" allowBlank="1" showInputMessage="1" showErrorMessage="1" sqref="H4:J4">
      <formula1>$O$1:$O$51</formula1>
    </dataValidation>
    <dataValidation type="whole" allowBlank="1" showInputMessage="1" showErrorMessage="1" imeMode="off" sqref="B9:B28">
      <formula1>0</formula1>
      <formula2>9999999</formula2>
    </dataValidation>
    <dataValidation allowBlank="1" showInputMessage="1" showErrorMessage="1" prompt="数字の&quot;1&quot;で○になります。" imeMode="off" sqref="D9:G28"/>
    <dataValidation type="list" allowBlank="1" showInputMessage="1" showErrorMessage="1" sqref="H9:H28">
      <formula1>"剛柔,糸東,松濤館,和道"</formula1>
    </dataValidation>
  </dataValidations>
  <printOptions horizontalCentered="1" verticalCentered="1"/>
  <pageMargins left="0.5905511811023623" right="0.5905511811023623" top="0.2" bottom="0.1968503937007874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zoomScale="90" zoomScaleNormal="90" zoomScalePageLayoutView="0" workbookViewId="0" topLeftCell="A7">
      <selection activeCell="K6" sqref="K6"/>
    </sheetView>
  </sheetViews>
  <sheetFormatPr defaultColWidth="9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50390625" style="1" bestFit="1" customWidth="1"/>
    <col min="5" max="6" width="9.50390625" style="1" customWidth="1"/>
    <col min="7" max="7" width="5.25390625" style="1" customWidth="1"/>
    <col min="8" max="9" width="11.75390625" style="1" customWidth="1"/>
    <col min="10" max="10" width="11.625" style="1" bestFit="1" customWidth="1"/>
    <col min="11" max="16384" width="9.00390625" style="1" customWidth="1"/>
  </cols>
  <sheetData>
    <row r="1" spans="1:16" ht="63" customHeight="1" thickBot="1">
      <c r="A1" s="44" t="s">
        <v>127</v>
      </c>
      <c r="B1" s="45"/>
      <c r="C1" s="45"/>
      <c r="D1" s="45"/>
      <c r="E1" s="45"/>
      <c r="F1" s="45"/>
      <c r="G1" s="45"/>
      <c r="H1" s="45"/>
      <c r="I1" s="45"/>
      <c r="J1" s="46"/>
      <c r="O1" s="13" t="s">
        <v>74</v>
      </c>
      <c r="P1" s="1" t="s">
        <v>22</v>
      </c>
    </row>
    <row r="2" spans="1:16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O2" s="13" t="s">
        <v>75</v>
      </c>
      <c r="P2" s="1" t="s">
        <v>23</v>
      </c>
    </row>
    <row r="3" spans="5:16" ht="22.5" customHeight="1">
      <c r="E3" s="15"/>
      <c r="F3" s="17"/>
      <c r="G3" s="17" t="s">
        <v>19</v>
      </c>
      <c r="H3" s="15" t="s">
        <v>73</v>
      </c>
      <c r="I3" s="18"/>
      <c r="J3" s="18"/>
      <c r="O3" s="13" t="s">
        <v>76</v>
      </c>
      <c r="P3" s="1" t="s">
        <v>24</v>
      </c>
    </row>
    <row r="4" spans="5:16" s="2" customFormat="1" ht="23.25" customHeight="1">
      <c r="E4" s="8"/>
      <c r="F4" s="20"/>
      <c r="G4" s="20" t="s">
        <v>20</v>
      </c>
      <c r="H4" s="29" t="s">
        <v>98</v>
      </c>
      <c r="I4" s="29"/>
      <c r="J4" s="29"/>
      <c r="O4" s="14" t="s">
        <v>77</v>
      </c>
      <c r="P4" s="2" t="s">
        <v>25</v>
      </c>
    </row>
    <row r="5" spans="5:16" s="2" customFormat="1" ht="23.25" customHeight="1">
      <c r="E5" s="8"/>
      <c r="F5" s="20"/>
      <c r="G5" s="20" t="s">
        <v>21</v>
      </c>
      <c r="H5" s="29"/>
      <c r="I5" s="30"/>
      <c r="J5" s="30"/>
      <c r="O5" s="14" t="s">
        <v>78</v>
      </c>
      <c r="P5" s="2" t="s">
        <v>26</v>
      </c>
    </row>
    <row r="6" spans="5:16" s="2" customFormat="1" ht="23.25" customHeight="1">
      <c r="E6" s="2" t="s">
        <v>125</v>
      </c>
      <c r="O6" s="14" t="s">
        <v>79</v>
      </c>
      <c r="P6" s="2" t="s">
        <v>27</v>
      </c>
    </row>
    <row r="7" spans="1:16" s="3" customFormat="1" ht="27" customHeight="1">
      <c r="A7" s="36" t="s">
        <v>6</v>
      </c>
      <c r="B7" s="36" t="s">
        <v>1</v>
      </c>
      <c r="C7" s="36" t="s">
        <v>2</v>
      </c>
      <c r="D7" s="34" t="s">
        <v>122</v>
      </c>
      <c r="E7" s="31" t="s">
        <v>7</v>
      </c>
      <c r="F7" s="32"/>
      <c r="G7" s="33"/>
      <c r="H7" s="36" t="s">
        <v>5</v>
      </c>
      <c r="I7" s="36" t="s">
        <v>117</v>
      </c>
      <c r="J7" s="42" t="s">
        <v>123</v>
      </c>
      <c r="O7" s="14" t="s">
        <v>80</v>
      </c>
      <c r="P7" s="3" t="s">
        <v>28</v>
      </c>
    </row>
    <row r="8" spans="1:16" s="2" customFormat="1" ht="27" customHeight="1">
      <c r="A8" s="35"/>
      <c r="B8" s="40"/>
      <c r="C8" s="35"/>
      <c r="D8" s="35"/>
      <c r="E8" s="9" t="s">
        <v>118</v>
      </c>
      <c r="F8" s="28" t="s">
        <v>119</v>
      </c>
      <c r="G8" s="10" t="s">
        <v>115</v>
      </c>
      <c r="H8" s="35"/>
      <c r="I8" s="35"/>
      <c r="J8" s="43"/>
      <c r="O8" s="14" t="s">
        <v>81</v>
      </c>
      <c r="P8" s="2" t="s">
        <v>29</v>
      </c>
    </row>
    <row r="9" spans="1:16" s="2" customFormat="1" ht="30" customHeight="1">
      <c r="A9" s="9">
        <v>1</v>
      </c>
      <c r="B9" s="21"/>
      <c r="C9" s="22"/>
      <c r="D9" s="9" t="s">
        <v>120</v>
      </c>
      <c r="E9" s="23"/>
      <c r="F9" s="23"/>
      <c r="G9" s="24"/>
      <c r="H9" s="26"/>
      <c r="I9" s="25">
        <f>IF(NOT(E9=""),15000,0)+IF(NOT(F9=""),10000,0)+IF(NOT(G9=""),10000,0)</f>
        <v>0</v>
      </c>
      <c r="J9" s="22">
        <f>IF(COUNTA(E9:F9)=0,"",500)</f>
      </c>
      <c r="K9" s="2" t="str">
        <f aca="true" t="shared" si="0" ref="K9:K28">IF(COUNTA(B9:H9)&gt;0,VLOOKUP($H$4,$O$1:$P$51,2,FALSE),"")</f>
        <v>大阪府　</v>
      </c>
      <c r="L9" s="2" t="str">
        <f>IF(COUNTA(B9:H9)&gt;0,"大阪","")</f>
        <v>大阪</v>
      </c>
      <c r="O9" s="14" t="s">
        <v>82</v>
      </c>
      <c r="P9" s="2" t="s">
        <v>30</v>
      </c>
    </row>
    <row r="10" spans="1:16" s="2" customFormat="1" ht="30" customHeight="1">
      <c r="A10" s="9">
        <v>2</v>
      </c>
      <c r="B10" s="21"/>
      <c r="C10" s="22"/>
      <c r="D10" s="9" t="s">
        <v>120</v>
      </c>
      <c r="E10" s="23"/>
      <c r="F10" s="23"/>
      <c r="G10" s="24"/>
      <c r="H10" s="26"/>
      <c r="I10" s="25">
        <f aca="true" t="shared" si="1" ref="I10:I28">IF(NOT(E10=""),15000,0)+IF(NOT(F10=""),10000,0)</f>
        <v>0</v>
      </c>
      <c r="J10" s="22">
        <f aca="true" t="shared" si="2" ref="J10:J28">IF(COUNTA(E10:F10)=0,"",500)</f>
      </c>
      <c r="K10" s="2" t="str">
        <f t="shared" si="0"/>
        <v>大阪府　</v>
      </c>
      <c r="L10" s="2" t="str">
        <f aca="true" t="shared" si="3" ref="L10:L28">IF(COUNTA(B10:H10)&gt;0,"大阪","")</f>
        <v>大阪</v>
      </c>
      <c r="O10" s="14" t="s">
        <v>83</v>
      </c>
      <c r="P10" s="2" t="s">
        <v>31</v>
      </c>
    </row>
    <row r="11" spans="1:16" s="2" customFormat="1" ht="30" customHeight="1">
      <c r="A11" s="9">
        <v>3</v>
      </c>
      <c r="B11" s="21"/>
      <c r="C11" s="22"/>
      <c r="D11" s="9" t="s">
        <v>120</v>
      </c>
      <c r="E11" s="23"/>
      <c r="F11" s="23"/>
      <c r="G11" s="24"/>
      <c r="H11" s="26"/>
      <c r="I11" s="25">
        <f t="shared" si="1"/>
        <v>0</v>
      </c>
      <c r="J11" s="22">
        <f t="shared" si="2"/>
      </c>
      <c r="K11" s="2" t="str">
        <f t="shared" si="0"/>
        <v>大阪府　</v>
      </c>
      <c r="L11" s="2" t="str">
        <f t="shared" si="3"/>
        <v>大阪</v>
      </c>
      <c r="O11" s="14" t="s">
        <v>84</v>
      </c>
      <c r="P11" s="2" t="s">
        <v>32</v>
      </c>
    </row>
    <row r="12" spans="1:16" s="2" customFormat="1" ht="30" customHeight="1">
      <c r="A12" s="9">
        <v>4</v>
      </c>
      <c r="B12" s="21"/>
      <c r="C12" s="22"/>
      <c r="D12" s="9" t="s">
        <v>120</v>
      </c>
      <c r="E12" s="23"/>
      <c r="F12" s="23"/>
      <c r="G12" s="24"/>
      <c r="H12" s="26"/>
      <c r="I12" s="25">
        <f t="shared" si="1"/>
        <v>0</v>
      </c>
      <c r="J12" s="22">
        <f t="shared" si="2"/>
      </c>
      <c r="K12" s="2" t="str">
        <f t="shared" si="0"/>
        <v>大阪府　</v>
      </c>
      <c r="L12" s="2" t="str">
        <f t="shared" si="3"/>
        <v>大阪</v>
      </c>
      <c r="O12" s="14" t="s">
        <v>85</v>
      </c>
      <c r="P12" s="2" t="s">
        <v>33</v>
      </c>
    </row>
    <row r="13" spans="1:16" s="2" customFormat="1" ht="30" customHeight="1">
      <c r="A13" s="9">
        <v>5</v>
      </c>
      <c r="B13" s="21"/>
      <c r="C13" s="22"/>
      <c r="D13" s="9" t="s">
        <v>120</v>
      </c>
      <c r="E13" s="23"/>
      <c r="F13" s="23"/>
      <c r="G13" s="24"/>
      <c r="H13" s="26"/>
      <c r="I13" s="25">
        <f t="shared" si="1"/>
        <v>0</v>
      </c>
      <c r="J13" s="22">
        <f t="shared" si="2"/>
      </c>
      <c r="K13" s="2" t="str">
        <f t="shared" si="0"/>
        <v>大阪府　</v>
      </c>
      <c r="L13" s="2" t="str">
        <f t="shared" si="3"/>
        <v>大阪</v>
      </c>
      <c r="O13" s="14" t="s">
        <v>86</v>
      </c>
      <c r="P13" s="2" t="s">
        <v>34</v>
      </c>
    </row>
    <row r="14" spans="1:16" s="2" customFormat="1" ht="30" customHeight="1">
      <c r="A14" s="9">
        <v>6</v>
      </c>
      <c r="B14" s="21"/>
      <c r="C14" s="22"/>
      <c r="D14" s="9" t="s">
        <v>121</v>
      </c>
      <c r="E14" s="23"/>
      <c r="F14" s="23"/>
      <c r="G14" s="24"/>
      <c r="H14" s="26"/>
      <c r="I14" s="25">
        <f t="shared" si="1"/>
        <v>0</v>
      </c>
      <c r="J14" s="22">
        <f t="shared" si="2"/>
      </c>
      <c r="K14" s="2" t="str">
        <f t="shared" si="0"/>
        <v>大阪府　</v>
      </c>
      <c r="L14" s="2" t="str">
        <f t="shared" si="3"/>
        <v>大阪</v>
      </c>
      <c r="O14" s="14" t="s">
        <v>87</v>
      </c>
      <c r="P14" s="2" t="s">
        <v>35</v>
      </c>
    </row>
    <row r="15" spans="1:16" s="2" customFormat="1" ht="30" customHeight="1">
      <c r="A15" s="9">
        <v>7</v>
      </c>
      <c r="B15" s="21"/>
      <c r="C15" s="22"/>
      <c r="D15" s="9" t="s">
        <v>120</v>
      </c>
      <c r="E15" s="23"/>
      <c r="F15" s="23"/>
      <c r="G15" s="24"/>
      <c r="H15" s="26"/>
      <c r="I15" s="25">
        <f t="shared" si="1"/>
        <v>0</v>
      </c>
      <c r="J15" s="22">
        <f t="shared" si="2"/>
      </c>
      <c r="K15" s="2" t="str">
        <f t="shared" si="0"/>
        <v>大阪府　</v>
      </c>
      <c r="L15" s="2" t="str">
        <f t="shared" si="3"/>
        <v>大阪</v>
      </c>
      <c r="O15" s="14" t="s">
        <v>88</v>
      </c>
      <c r="P15" s="2" t="s">
        <v>36</v>
      </c>
    </row>
    <row r="16" spans="1:16" s="2" customFormat="1" ht="30" customHeight="1">
      <c r="A16" s="9">
        <v>8</v>
      </c>
      <c r="B16" s="21"/>
      <c r="C16" s="22"/>
      <c r="D16" s="9" t="s">
        <v>120</v>
      </c>
      <c r="E16" s="23"/>
      <c r="F16" s="23"/>
      <c r="G16" s="24"/>
      <c r="H16" s="26"/>
      <c r="I16" s="25">
        <f t="shared" si="1"/>
        <v>0</v>
      </c>
      <c r="J16" s="22">
        <f t="shared" si="2"/>
      </c>
      <c r="K16" s="2" t="str">
        <f t="shared" si="0"/>
        <v>大阪府　</v>
      </c>
      <c r="L16" s="2" t="str">
        <f t="shared" si="3"/>
        <v>大阪</v>
      </c>
      <c r="O16" s="14" t="s">
        <v>9</v>
      </c>
      <c r="P16" s="2" t="s">
        <v>37</v>
      </c>
    </row>
    <row r="17" spans="1:16" s="2" customFormat="1" ht="30" customHeight="1">
      <c r="A17" s="9">
        <v>9</v>
      </c>
      <c r="B17" s="21"/>
      <c r="C17" s="22"/>
      <c r="D17" s="9" t="s">
        <v>120</v>
      </c>
      <c r="E17" s="23"/>
      <c r="F17" s="23"/>
      <c r="G17" s="24"/>
      <c r="H17" s="26"/>
      <c r="I17" s="25">
        <f t="shared" si="1"/>
        <v>0</v>
      </c>
      <c r="J17" s="22">
        <f t="shared" si="2"/>
      </c>
      <c r="K17" s="2" t="str">
        <f t="shared" si="0"/>
        <v>大阪府　</v>
      </c>
      <c r="L17" s="2" t="str">
        <f t="shared" si="3"/>
        <v>大阪</v>
      </c>
      <c r="O17" s="14" t="s">
        <v>10</v>
      </c>
      <c r="P17" s="2" t="s">
        <v>38</v>
      </c>
    </row>
    <row r="18" spans="1:16" s="2" customFormat="1" ht="30" customHeight="1">
      <c r="A18" s="9">
        <v>10</v>
      </c>
      <c r="B18" s="21"/>
      <c r="C18" s="22"/>
      <c r="D18" s="9" t="s">
        <v>121</v>
      </c>
      <c r="E18" s="23"/>
      <c r="F18" s="23"/>
      <c r="G18" s="24"/>
      <c r="H18" s="26"/>
      <c r="I18" s="25">
        <f t="shared" si="1"/>
        <v>0</v>
      </c>
      <c r="J18" s="22">
        <f t="shared" si="2"/>
      </c>
      <c r="K18" s="2" t="str">
        <f t="shared" si="0"/>
        <v>大阪府　</v>
      </c>
      <c r="L18" s="2" t="str">
        <f t="shared" si="3"/>
        <v>大阪</v>
      </c>
      <c r="O18" s="14" t="s">
        <v>89</v>
      </c>
      <c r="P18" s="2" t="s">
        <v>39</v>
      </c>
    </row>
    <row r="19" spans="1:16" s="2" customFormat="1" ht="30" customHeight="1">
      <c r="A19" s="9">
        <v>11</v>
      </c>
      <c r="B19" s="21"/>
      <c r="C19" s="22"/>
      <c r="D19" s="9" t="s">
        <v>120</v>
      </c>
      <c r="E19" s="23"/>
      <c r="F19" s="23"/>
      <c r="G19" s="24"/>
      <c r="H19" s="26"/>
      <c r="I19" s="25">
        <f t="shared" si="1"/>
        <v>0</v>
      </c>
      <c r="J19" s="22">
        <f t="shared" si="2"/>
      </c>
      <c r="K19" s="2" t="str">
        <f t="shared" si="0"/>
        <v>大阪府　</v>
      </c>
      <c r="L19" s="2" t="str">
        <f t="shared" si="3"/>
        <v>大阪</v>
      </c>
      <c r="O19" s="14" t="s">
        <v>90</v>
      </c>
      <c r="P19" s="2" t="s">
        <v>40</v>
      </c>
    </row>
    <row r="20" spans="1:16" s="2" customFormat="1" ht="30" customHeight="1">
      <c r="A20" s="9">
        <v>12</v>
      </c>
      <c r="B20" s="21"/>
      <c r="C20" s="22"/>
      <c r="D20" s="9" t="s">
        <v>121</v>
      </c>
      <c r="E20" s="23"/>
      <c r="F20" s="23"/>
      <c r="G20" s="24"/>
      <c r="H20" s="26"/>
      <c r="I20" s="25">
        <f t="shared" si="1"/>
        <v>0</v>
      </c>
      <c r="J20" s="22">
        <f t="shared" si="2"/>
      </c>
      <c r="K20" s="2" t="str">
        <f t="shared" si="0"/>
        <v>大阪府　</v>
      </c>
      <c r="L20" s="2" t="str">
        <f t="shared" si="3"/>
        <v>大阪</v>
      </c>
      <c r="O20" s="14" t="s">
        <v>91</v>
      </c>
      <c r="P20" s="2" t="s">
        <v>41</v>
      </c>
    </row>
    <row r="21" spans="1:16" s="2" customFormat="1" ht="30" customHeight="1">
      <c r="A21" s="9">
        <v>13</v>
      </c>
      <c r="B21" s="21"/>
      <c r="C21" s="22"/>
      <c r="D21" s="9" t="s">
        <v>120</v>
      </c>
      <c r="E21" s="23"/>
      <c r="F21" s="23"/>
      <c r="G21" s="24"/>
      <c r="H21" s="26"/>
      <c r="I21" s="25">
        <f t="shared" si="1"/>
        <v>0</v>
      </c>
      <c r="J21" s="22">
        <f t="shared" si="2"/>
      </c>
      <c r="K21" s="2" t="str">
        <f t="shared" si="0"/>
        <v>大阪府　</v>
      </c>
      <c r="L21" s="2" t="str">
        <f t="shared" si="3"/>
        <v>大阪</v>
      </c>
      <c r="O21" s="14" t="s">
        <v>92</v>
      </c>
      <c r="P21" s="2" t="s">
        <v>42</v>
      </c>
    </row>
    <row r="22" spans="1:16" s="2" customFormat="1" ht="30" customHeight="1">
      <c r="A22" s="9">
        <v>14</v>
      </c>
      <c r="B22" s="21"/>
      <c r="C22" s="22"/>
      <c r="D22" s="9" t="s">
        <v>120</v>
      </c>
      <c r="E22" s="23"/>
      <c r="F22" s="23"/>
      <c r="G22" s="24"/>
      <c r="H22" s="26"/>
      <c r="I22" s="25">
        <f t="shared" si="1"/>
        <v>0</v>
      </c>
      <c r="J22" s="22">
        <f t="shared" si="2"/>
      </c>
      <c r="K22" s="2" t="str">
        <f t="shared" si="0"/>
        <v>大阪府　</v>
      </c>
      <c r="L22" s="2" t="str">
        <f t="shared" si="3"/>
        <v>大阪</v>
      </c>
      <c r="O22" s="14" t="s">
        <v>93</v>
      </c>
      <c r="P22" s="2" t="s">
        <v>43</v>
      </c>
    </row>
    <row r="23" spans="1:16" s="2" customFormat="1" ht="30" customHeight="1">
      <c r="A23" s="9">
        <v>15</v>
      </c>
      <c r="B23" s="21"/>
      <c r="C23" s="22"/>
      <c r="D23" s="9" t="s">
        <v>121</v>
      </c>
      <c r="E23" s="23"/>
      <c r="F23" s="23"/>
      <c r="G23" s="24"/>
      <c r="H23" s="26"/>
      <c r="I23" s="25">
        <f t="shared" si="1"/>
        <v>0</v>
      </c>
      <c r="J23" s="22">
        <f t="shared" si="2"/>
      </c>
      <c r="K23" s="2" t="str">
        <f t="shared" si="0"/>
        <v>大阪府　</v>
      </c>
      <c r="L23" s="2" t="str">
        <f t="shared" si="3"/>
        <v>大阪</v>
      </c>
      <c r="O23" s="14" t="s">
        <v>94</v>
      </c>
      <c r="P23" s="2" t="s">
        <v>44</v>
      </c>
    </row>
    <row r="24" spans="1:16" s="2" customFormat="1" ht="30" customHeight="1">
      <c r="A24" s="9">
        <v>16</v>
      </c>
      <c r="B24" s="21"/>
      <c r="C24" s="22"/>
      <c r="D24" s="9" t="s">
        <v>120</v>
      </c>
      <c r="E24" s="23"/>
      <c r="F24" s="23"/>
      <c r="G24" s="24"/>
      <c r="H24" s="26"/>
      <c r="I24" s="25">
        <f t="shared" si="1"/>
        <v>0</v>
      </c>
      <c r="J24" s="22">
        <f t="shared" si="2"/>
      </c>
      <c r="K24" s="2" t="str">
        <f t="shared" si="0"/>
        <v>大阪府　</v>
      </c>
      <c r="L24" s="2" t="str">
        <f t="shared" si="3"/>
        <v>大阪</v>
      </c>
      <c r="O24" s="14" t="s">
        <v>95</v>
      </c>
      <c r="P24" s="2" t="s">
        <v>45</v>
      </c>
    </row>
    <row r="25" spans="1:16" s="2" customFormat="1" ht="30" customHeight="1">
      <c r="A25" s="9">
        <v>17</v>
      </c>
      <c r="B25" s="21"/>
      <c r="C25" s="22"/>
      <c r="D25" s="9" t="s">
        <v>120</v>
      </c>
      <c r="E25" s="23"/>
      <c r="F25" s="23"/>
      <c r="G25" s="24"/>
      <c r="H25" s="26"/>
      <c r="I25" s="25">
        <f t="shared" si="1"/>
        <v>0</v>
      </c>
      <c r="J25" s="22">
        <f t="shared" si="2"/>
      </c>
      <c r="K25" s="2" t="str">
        <f t="shared" si="0"/>
        <v>大阪府　</v>
      </c>
      <c r="L25" s="2" t="str">
        <f t="shared" si="3"/>
        <v>大阪</v>
      </c>
      <c r="O25" s="14" t="s">
        <v>96</v>
      </c>
      <c r="P25" s="2" t="s">
        <v>46</v>
      </c>
    </row>
    <row r="26" spans="1:16" s="2" customFormat="1" ht="30" customHeight="1">
      <c r="A26" s="9">
        <v>18</v>
      </c>
      <c r="B26" s="21"/>
      <c r="C26" s="22"/>
      <c r="D26" s="9" t="s">
        <v>121</v>
      </c>
      <c r="E26" s="23"/>
      <c r="F26" s="23"/>
      <c r="G26" s="24"/>
      <c r="H26" s="26"/>
      <c r="I26" s="25">
        <f t="shared" si="1"/>
        <v>0</v>
      </c>
      <c r="J26" s="22">
        <f t="shared" si="2"/>
      </c>
      <c r="K26" s="2" t="str">
        <f t="shared" si="0"/>
        <v>大阪府　</v>
      </c>
      <c r="L26" s="2" t="str">
        <f t="shared" si="3"/>
        <v>大阪</v>
      </c>
      <c r="O26" s="14" t="s">
        <v>97</v>
      </c>
      <c r="P26" s="2" t="s">
        <v>47</v>
      </c>
    </row>
    <row r="27" spans="1:16" s="2" customFormat="1" ht="30" customHeight="1">
      <c r="A27" s="9">
        <v>19</v>
      </c>
      <c r="B27" s="21"/>
      <c r="C27" s="22"/>
      <c r="D27" s="9" t="s">
        <v>120</v>
      </c>
      <c r="E27" s="23"/>
      <c r="F27" s="23"/>
      <c r="G27" s="24"/>
      <c r="H27" s="26"/>
      <c r="I27" s="25">
        <f t="shared" si="1"/>
        <v>0</v>
      </c>
      <c r="J27" s="22">
        <f t="shared" si="2"/>
      </c>
      <c r="K27" s="2" t="str">
        <f t="shared" si="0"/>
        <v>大阪府　</v>
      </c>
      <c r="L27" s="2" t="str">
        <f t="shared" si="3"/>
        <v>大阪</v>
      </c>
      <c r="O27" s="14" t="s">
        <v>98</v>
      </c>
      <c r="P27" s="2" t="s">
        <v>48</v>
      </c>
    </row>
    <row r="28" spans="1:16" s="2" customFormat="1" ht="30" customHeight="1">
      <c r="A28" s="9">
        <v>20</v>
      </c>
      <c r="B28" s="21"/>
      <c r="C28" s="22"/>
      <c r="D28" s="9" t="s">
        <v>120</v>
      </c>
      <c r="E28" s="23"/>
      <c r="F28" s="23"/>
      <c r="G28" s="24"/>
      <c r="H28" s="26"/>
      <c r="I28" s="25">
        <f t="shared" si="1"/>
        <v>0</v>
      </c>
      <c r="J28" s="22">
        <f t="shared" si="2"/>
      </c>
      <c r="K28" s="2" t="str">
        <f t="shared" si="0"/>
        <v>大阪府　</v>
      </c>
      <c r="L28" s="2" t="str">
        <f t="shared" si="3"/>
        <v>大阪</v>
      </c>
      <c r="O28" s="14" t="s">
        <v>99</v>
      </c>
      <c r="P28" s="2" t="s">
        <v>49</v>
      </c>
    </row>
    <row r="29" spans="1:16" s="2" customFormat="1" ht="23.25" customHeight="1">
      <c r="A29" s="31" t="s">
        <v>3</v>
      </c>
      <c r="B29" s="32"/>
      <c r="C29" s="32"/>
      <c r="D29" s="33"/>
      <c r="E29" s="4"/>
      <c r="F29" s="4"/>
      <c r="G29" s="5"/>
      <c r="H29" s="12"/>
      <c r="I29" s="11">
        <f>SUM(I9:I28)</f>
        <v>0</v>
      </c>
      <c r="J29" s="11">
        <f>SUM(J9:J28)</f>
        <v>0</v>
      </c>
      <c r="O29" s="14" t="s">
        <v>100</v>
      </c>
      <c r="P29" s="2" t="s">
        <v>50</v>
      </c>
    </row>
    <row r="30" spans="15:16" ht="23.25" customHeight="1">
      <c r="O30" s="13" t="s">
        <v>101</v>
      </c>
      <c r="P30" s="1" t="s">
        <v>72</v>
      </c>
    </row>
    <row r="31" spans="15:16" ht="23.25" customHeight="1">
      <c r="O31" s="13" t="s">
        <v>102</v>
      </c>
      <c r="P31" s="1" t="s">
        <v>51</v>
      </c>
    </row>
    <row r="32" spans="15:16" ht="23.25" customHeight="1">
      <c r="O32" s="13" t="s">
        <v>103</v>
      </c>
      <c r="P32" s="1" t="s">
        <v>52</v>
      </c>
    </row>
    <row r="33" spans="15:16" ht="23.25" customHeight="1">
      <c r="O33" s="13" t="s">
        <v>104</v>
      </c>
      <c r="P33" s="1" t="s">
        <v>53</v>
      </c>
    </row>
    <row r="34" spans="15:16" ht="23.25" customHeight="1">
      <c r="O34" s="13" t="s">
        <v>105</v>
      </c>
      <c r="P34" s="1" t="s">
        <v>54</v>
      </c>
    </row>
    <row r="35" spans="15:16" ht="23.25" customHeight="1">
      <c r="O35" s="13" t="s">
        <v>106</v>
      </c>
      <c r="P35" s="1" t="s">
        <v>55</v>
      </c>
    </row>
    <row r="36" spans="15:16" ht="23.25" customHeight="1">
      <c r="O36" s="13" t="s">
        <v>107</v>
      </c>
      <c r="P36" s="1" t="s">
        <v>56</v>
      </c>
    </row>
    <row r="37" spans="15:16" ht="23.25" customHeight="1">
      <c r="O37" s="13" t="s">
        <v>108</v>
      </c>
      <c r="P37" s="1" t="s">
        <v>57</v>
      </c>
    </row>
    <row r="38" spans="15:16" ht="23.25" customHeight="1">
      <c r="O38" s="13" t="s">
        <v>109</v>
      </c>
      <c r="P38" s="1" t="s">
        <v>58</v>
      </c>
    </row>
    <row r="39" spans="15:16" ht="23.25" customHeight="1">
      <c r="O39" s="13" t="s">
        <v>110</v>
      </c>
      <c r="P39" s="1" t="s">
        <v>59</v>
      </c>
    </row>
    <row r="40" spans="15:16" ht="23.25" customHeight="1">
      <c r="O40" s="13" t="s">
        <v>111</v>
      </c>
      <c r="P40" s="1" t="s">
        <v>60</v>
      </c>
    </row>
    <row r="41" spans="15:16" ht="23.25" customHeight="1">
      <c r="O41" s="13" t="s">
        <v>11</v>
      </c>
      <c r="P41" s="1" t="s">
        <v>61</v>
      </c>
    </row>
    <row r="42" spans="15:16" ht="23.25" customHeight="1">
      <c r="O42" s="13" t="s">
        <v>112</v>
      </c>
      <c r="P42" s="1" t="s">
        <v>62</v>
      </c>
    </row>
    <row r="43" spans="15:16" ht="23.25" customHeight="1">
      <c r="O43" s="13" t="s">
        <v>12</v>
      </c>
      <c r="P43" s="1" t="s">
        <v>63</v>
      </c>
    </row>
    <row r="44" spans="15:16" ht="23.25" customHeight="1">
      <c r="O44" s="13" t="s">
        <v>113</v>
      </c>
      <c r="P44" s="1" t="s">
        <v>64</v>
      </c>
    </row>
    <row r="45" spans="15:16" ht="23.25" customHeight="1">
      <c r="O45" s="13" t="s">
        <v>13</v>
      </c>
      <c r="P45" s="1" t="s">
        <v>65</v>
      </c>
    </row>
    <row r="46" spans="15:16" ht="23.25" customHeight="1">
      <c r="O46" s="13" t="s">
        <v>14</v>
      </c>
      <c r="P46" s="1" t="s">
        <v>66</v>
      </c>
    </row>
    <row r="47" spans="15:16" ht="23.25" customHeight="1">
      <c r="O47" s="13" t="s">
        <v>114</v>
      </c>
      <c r="P47" s="1" t="s">
        <v>67</v>
      </c>
    </row>
    <row r="48" spans="15:16" ht="23.25" customHeight="1">
      <c r="O48" s="13" t="s">
        <v>15</v>
      </c>
      <c r="P48" s="1" t="s">
        <v>68</v>
      </c>
    </row>
    <row r="49" spans="15:16" ht="23.25" customHeight="1">
      <c r="O49" s="13" t="s">
        <v>16</v>
      </c>
      <c r="P49" s="1" t="s">
        <v>69</v>
      </c>
    </row>
    <row r="50" spans="15:16" ht="23.25" customHeight="1">
      <c r="O50" s="13" t="s">
        <v>17</v>
      </c>
      <c r="P50" s="1" t="s">
        <v>70</v>
      </c>
    </row>
    <row r="51" spans="15:16" ht="23.25" customHeight="1">
      <c r="O51" s="13" t="s">
        <v>18</v>
      </c>
      <c r="P51" s="1" t="s">
        <v>71</v>
      </c>
    </row>
  </sheetData>
  <sheetProtection/>
  <mergeCells count="12">
    <mergeCell ref="A1:J1"/>
    <mergeCell ref="H4:J4"/>
    <mergeCell ref="H5:J5"/>
    <mergeCell ref="A7:A8"/>
    <mergeCell ref="B7:B8"/>
    <mergeCell ref="C7:C8"/>
    <mergeCell ref="H7:H8"/>
    <mergeCell ref="E7:G7"/>
    <mergeCell ref="I7:I8"/>
    <mergeCell ref="J7:J8"/>
    <mergeCell ref="D7:D8"/>
    <mergeCell ref="A29:D29"/>
  </mergeCells>
  <dataValidations count="5">
    <dataValidation allowBlank="1" showInputMessage="1" showErrorMessage="1" prompt="数字の&quot;1&quot;で○になります。" imeMode="off" sqref="E9:G28"/>
    <dataValidation type="whole" allowBlank="1" showInputMessage="1" showErrorMessage="1" imeMode="off" sqref="B9:B28">
      <formula1>0</formula1>
      <formula2>9999999</formula2>
    </dataValidation>
    <dataValidation type="list" allowBlank="1" showInputMessage="1" showErrorMessage="1" sqref="H4:J4">
      <formula1>$O$1:$O$51</formula1>
    </dataValidation>
    <dataValidation type="list" allowBlank="1" showInputMessage="1" showErrorMessage="1" sqref="D9:D28">
      <formula1>"全国,地区"</formula1>
    </dataValidation>
    <dataValidation type="list" allowBlank="1" showInputMessage="1" showErrorMessage="1" sqref="H9:H28">
      <formula1>"剛柔,糸東,松濤館,和道"</formula1>
    </dataValidation>
  </dataValidations>
  <printOptions horizontalCentered="1" verticalCentered="1"/>
  <pageMargins left="0.5905511811023623" right="0.5905511811023623" top="0.2" bottom="0.1968503937007874" header="0.5118110236220472" footer="0.511811023622047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哲也 岩藤</cp:lastModifiedBy>
  <cp:lastPrinted>2024-02-07T05:25:47Z</cp:lastPrinted>
  <dcterms:created xsi:type="dcterms:W3CDTF">2000-11-13T07:11:21Z</dcterms:created>
  <dcterms:modified xsi:type="dcterms:W3CDTF">2024-02-16T08:16:22Z</dcterms:modified>
  <cp:category/>
  <cp:version/>
  <cp:contentType/>
  <cp:contentStatus/>
</cp:coreProperties>
</file>